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B7641805-7B0A-4418-AD42-B3E2892ADBC6}" xr6:coauthVersionLast="47" xr6:coauthVersionMax="47" xr10:uidLastSave="{00000000-0000-0000-0000-000000000000}"/>
  <bookViews>
    <workbookView xWindow="33000" yWindow="2805" windowWidth="21600" windowHeight="12645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" l="1"/>
  <c r="R25" i="1"/>
  <c r="P22" i="1"/>
  <c r="R22" i="1" s="1"/>
  <c r="K24" i="1"/>
  <c r="P24" i="1" s="1"/>
  <c r="R24" i="1" s="1"/>
  <c r="K26" i="1"/>
  <c r="P26" i="1" s="1"/>
  <c r="R26" i="1" s="1"/>
  <c r="K23" i="1"/>
  <c r="P23" i="1" s="1"/>
  <c r="R23" i="1" s="1"/>
  <c r="K20" i="1"/>
  <c r="P20" i="1" s="1"/>
  <c r="R20" i="1" s="1"/>
  <c r="K25" i="1"/>
  <c r="J25" i="1"/>
  <c r="K21" i="1"/>
  <c r="K19" i="1"/>
  <c r="J21" i="1"/>
  <c r="R21" i="1" s="1"/>
  <c r="J27" i="1"/>
  <c r="P27" i="1" s="1"/>
  <c r="R27" i="1" s="1"/>
  <c r="J28" i="1"/>
  <c r="P28" i="1" s="1"/>
  <c r="R28" i="1" s="1"/>
  <c r="J19" i="1"/>
  <c r="P19" i="1" s="1"/>
  <c r="R19" i="1" s="1"/>
  <c r="H28" i="1"/>
  <c r="H27" i="1"/>
  <c r="H26" i="1"/>
  <c r="H25" i="1"/>
  <c r="H24" i="1"/>
  <c r="H23" i="1"/>
  <c r="H20" i="1"/>
  <c r="H21" i="1"/>
  <c r="H22" i="1"/>
  <c r="H19" i="1"/>
</calcChain>
</file>

<file path=xl/sharedStrings.xml><?xml version="1.0" encoding="utf-8"?>
<sst xmlns="http://schemas.openxmlformats.org/spreadsheetml/2006/main" count="47" uniqueCount="40">
  <si>
    <t>GEODEZIJA - VAJE: VAJA 1 - DEL 2 (OSNOVE KARTOMETRIJE)</t>
  </si>
  <si>
    <t>Ne spreminjajte tabel. Izpolnite VSA sivo obarvana polja.</t>
  </si>
  <si>
    <t>IME:</t>
  </si>
  <si>
    <t>miha</t>
  </si>
  <si>
    <t>PRIIMEK:</t>
  </si>
  <si>
    <t>krhin</t>
  </si>
  <si>
    <t>Primer:</t>
  </si>
  <si>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</si>
  <si>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</si>
  <si>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</si>
  <si>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</si>
  <si>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</si>
  <si>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</si>
  <si>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</si>
  <si>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</si>
  <si>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</si>
  <si>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</si>
  <si>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</si>
  <si>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</si>
  <si>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</si>
  <si>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</si>
  <si>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</si>
  <si>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 (mm)</t>
  </si>
  <si>
    <t>Iz koordinat</t>
  </si>
  <si>
    <t>Iz karte</t>
  </si>
  <si>
    <t>Višinska razlika [m]</t>
  </si>
  <si>
    <t>^y</t>
  </si>
  <si>
    <t>^x</t>
  </si>
  <si>
    <t>kvadrant</t>
  </si>
  <si>
    <t>rezultati v stopinjah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</si>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</sst>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5"/>
      <color rgb="FF040C28"/>
      <name val="Google Sans"/>
      <charset val="1"/>
    </font>
    <font>
      <sz val="15"/>
      <color rgb="FF1F1F1F"/>
      <name val="Google Sans"/>
      <charset val="1"/>
    </font>
    <font>
      <sz val="11"/>
      <color theme="9" tint="0.59999389629810485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4" borderId="0" xfId="0" applyFont="1" applyFill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5"/>
  <sheetViews>
    <sheetView tabSelected="1" workbookViewId="0">
      <selection activeCell="L7" sqref="L7"/>
    </sheetView>
  </sheetViews>
  <sheetFormatPr defaultRowHeight="15"/>
  <cols>
    <col min="2" max="2" width="13.7109375" customWidth="1"/>
    <col min="3" max="3" width="15.42578125" customWidth="1"/>
    <col min="4" max="4" width="13.140625" customWidth="1"/>
    <col min="6" max="6" width="11.85546875" bestFit="1" customWidth="1"/>
    <col min="16" max="16" width="18.140625" bestFit="1" customWidth="1"/>
    <col min="18" max="18" width="14.140625" bestFit="1" customWidth="1"/>
    <col min="20" max="20" width="10" bestFit="1" customWidth="1"/>
    <col min="21" max="21" width="9.28515625" bestFit="1" customWidth="1"/>
  </cols>
  <sheetData>
    <row r="1" spans="1:22" ht="34.5" customHeight="1">
      <c r="A1" s="14" t="s">
        <v>0</v>
      </c>
    </row>
    <row r="3" spans="1:22">
      <c r="B3" s="17" t="s">
        <v>1</v>
      </c>
    </row>
    <row r="5" spans="1:22">
      <c r="A5" s="11" t="s">
        <v>2</v>
      </c>
      <c r="B5" s="12" t="s">
        <v>3</v>
      </c>
      <c r="C5" s="11" t="s">
        <v>4</v>
      </c>
      <c r="D5" s="12" t="s">
        <v>5</v>
      </c>
    </row>
    <row r="6" spans="1:22" ht="16.5">
      <c r="A6" s="11" t="s">
        <v>6</v>
      </c>
      <c r="B6" s="13">
        <v>82</v>
      </c>
    </row>
    <row r="8" spans="1:22" ht="18.75">
      <c r="A8" s="22" t="s">
        <v>7</v>
      </c>
      <c r="B8" s="27"/>
      <c r="C8" s="28"/>
      <c r="D8" s="29"/>
      <c r="E8" s="27"/>
      <c r="F8" s="28"/>
      <c r="G8" s="29"/>
      <c r="H8" s="22" t="s">
        <v>8</v>
      </c>
      <c r="I8" s="22" t="s">
        <v>9</v>
      </c>
      <c r="J8" s="22" t="s">
        <v>10</v>
      </c>
      <c r="N8" s="18"/>
      <c r="P8" s="19"/>
    </row>
    <row r="9" spans="1:22" ht="17.25">
      <c r="A9" s="23"/>
      <c r="B9" s="1" t="s">
        <v>11</v>
      </c>
      <c r="C9" s="1" t="s">
        <v>12</v>
      </c>
      <c r="D9" s="2" t="s">
        <v>13</v>
      </c>
      <c r="E9" s="1" t="s">
        <v>11</v>
      </c>
      <c r="F9" s="1" t="s">
        <v>12</v>
      </c>
      <c r="G9" s="2" t="s">
        <v>13</v>
      </c>
      <c r="H9" s="23"/>
      <c r="I9" s="23"/>
      <c r="J9" s="23"/>
    </row>
    <row r="10" spans="1:22" ht="16.5">
      <c r="A10" s="3" t="s">
        <v>14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22" ht="16.5">
      <c r="A11" s="3" t="s">
        <v>15</v>
      </c>
      <c r="B11" s="30">
        <v>46</v>
      </c>
      <c r="C11" s="30">
        <v>8</v>
      </c>
      <c r="D11" s="30">
        <v>57.5</v>
      </c>
      <c r="E11" s="31">
        <v>14</v>
      </c>
      <c r="F11" s="31">
        <v>29</v>
      </c>
      <c r="G11" s="31">
        <v>42</v>
      </c>
      <c r="H11" s="3">
        <v>461078</v>
      </c>
      <c r="I11" s="3">
        <v>111757</v>
      </c>
      <c r="J11" s="15">
        <v>150</v>
      </c>
    </row>
    <row r="12" spans="1:22" ht="16.5">
      <c r="A12" s="3" t="s">
        <v>16</v>
      </c>
      <c r="B12" s="31">
        <v>46</v>
      </c>
      <c r="C12" s="31">
        <v>7</v>
      </c>
      <c r="D12" s="32">
        <v>50.8</v>
      </c>
      <c r="E12" s="30">
        <v>14</v>
      </c>
      <c r="F12" s="30">
        <v>27</v>
      </c>
      <c r="G12" s="33">
        <v>10.199999999999999</v>
      </c>
      <c r="H12" s="5">
        <v>457737</v>
      </c>
      <c r="I12" s="5">
        <v>109957</v>
      </c>
      <c r="J12" s="15">
        <v>450</v>
      </c>
    </row>
    <row r="13" spans="1:22" ht="18.75">
      <c r="A13" s="3" t="s">
        <v>17</v>
      </c>
      <c r="B13" s="30">
        <v>46</v>
      </c>
      <c r="C13" s="30">
        <v>9</v>
      </c>
      <c r="D13" s="33">
        <v>15.4</v>
      </c>
      <c r="E13" s="30">
        <v>14</v>
      </c>
      <c r="F13" s="30">
        <v>27</v>
      </c>
      <c r="G13" s="33">
        <v>13.2</v>
      </c>
      <c r="H13" s="5">
        <v>457795</v>
      </c>
      <c r="I13" s="5">
        <v>112315</v>
      </c>
      <c r="J13" s="15">
        <v>352</v>
      </c>
      <c r="V13" s="19"/>
    </row>
    <row r="14" spans="1:22" ht="16.5">
      <c r="A14" s="3" t="s">
        <v>18</v>
      </c>
      <c r="B14" s="4">
        <v>46</v>
      </c>
      <c r="C14" s="4">
        <v>9</v>
      </c>
      <c r="D14" s="5">
        <v>13.7</v>
      </c>
      <c r="E14" s="4">
        <v>14</v>
      </c>
      <c r="F14" s="4">
        <v>23</v>
      </c>
      <c r="G14" s="5">
        <v>31.4</v>
      </c>
      <c r="H14" s="33">
        <v>453025</v>
      </c>
      <c r="I14" s="32">
        <v>120641</v>
      </c>
      <c r="J14" s="15">
        <v>345</v>
      </c>
    </row>
    <row r="15" spans="1:22" ht="16.5">
      <c r="A15" s="6" t="s">
        <v>19</v>
      </c>
      <c r="B15" s="7">
        <v>46</v>
      </c>
      <c r="C15" s="7">
        <v>7</v>
      </c>
      <c r="D15" s="8">
        <v>50.8</v>
      </c>
      <c r="E15" s="7">
        <v>14</v>
      </c>
      <c r="F15" s="7">
        <v>28</v>
      </c>
      <c r="G15" s="8">
        <v>54.9</v>
      </c>
      <c r="H15" s="34">
        <v>459936</v>
      </c>
      <c r="I15" s="35">
        <v>109957</v>
      </c>
      <c r="J15" s="9">
        <v>318</v>
      </c>
    </row>
    <row r="17" spans="1:18" ht="39" customHeight="1">
      <c r="A17" s="22" t="s">
        <v>20</v>
      </c>
      <c r="B17" s="22" t="s">
        <v>21</v>
      </c>
      <c r="C17" s="22" t="s">
        <v>22</v>
      </c>
      <c r="D17" s="24" t="s">
        <v>23</v>
      </c>
      <c r="E17" s="25"/>
      <c r="F17" s="26"/>
      <c r="G17" s="10" t="s">
        <v>24</v>
      </c>
      <c r="H17" s="22" t="s">
        <v>25</v>
      </c>
    </row>
    <row r="18" spans="1:18" ht="17.25">
      <c r="A18" s="23"/>
      <c r="B18" s="23"/>
      <c r="C18" s="23"/>
      <c r="D18" s="1" t="s">
        <v>11</v>
      </c>
      <c r="E18" s="1" t="s">
        <v>12</v>
      </c>
      <c r="F18" s="2" t="s">
        <v>13</v>
      </c>
      <c r="G18" s="2" t="s">
        <v>11</v>
      </c>
      <c r="H18" s="23"/>
      <c r="J18" t="s">
        <v>26</v>
      </c>
      <c r="K18" t="s">
        <v>27</v>
      </c>
      <c r="M18" t="s">
        <v>28</v>
      </c>
      <c r="P18" t="s">
        <v>29</v>
      </c>
    </row>
    <row r="19" spans="1:18" ht="16.5">
      <c r="A19" s="3" t="s">
        <v>30</v>
      </c>
      <c r="B19" s="33">
        <v>3795</v>
      </c>
      <c r="C19" s="32">
        <v>152</v>
      </c>
      <c r="D19" s="30">
        <v>241</v>
      </c>
      <c r="E19" s="30">
        <v>41</v>
      </c>
      <c r="F19" s="30">
        <v>9.42</v>
      </c>
      <c r="G19" s="30">
        <v>243</v>
      </c>
      <c r="H19" s="33">
        <f>J12-J11</f>
        <v>300</v>
      </c>
      <c r="J19">
        <f>H11-H12</f>
        <v>3341</v>
      </c>
      <c r="K19">
        <f>I11-I12</f>
        <v>1800</v>
      </c>
      <c r="M19">
        <v>3</v>
      </c>
      <c r="N19">
        <v>180</v>
      </c>
      <c r="P19" s="21">
        <f>DEGREES(ATAN(J19/K19)) +180</f>
        <v>241.6859512616326</v>
      </c>
      <c r="R19" t="str">
        <f>INT(P19) &amp; "° " &amp; INT((P19-INT(P19))*60) &amp; "' " &amp; ROUND((P19-INT(P19))*3600-INT((P19-INT(P19))*60)*60,2) &amp; """"</f>
        <v>241° 41' 9.42"</v>
      </c>
    </row>
    <row r="20" spans="1:18" ht="16.5">
      <c r="A20" s="3" t="s">
        <v>31</v>
      </c>
      <c r="B20" s="33">
        <v>3330</v>
      </c>
      <c r="C20" s="32">
        <v>127</v>
      </c>
      <c r="D20" s="31">
        <v>80</v>
      </c>
      <c r="E20" s="31">
        <v>21</v>
      </c>
      <c r="F20" s="32">
        <v>12.75</v>
      </c>
      <c r="G20" s="31">
        <v>82</v>
      </c>
      <c r="H20" s="33">
        <f>J13-J11</f>
        <v>202</v>
      </c>
      <c r="J20">
        <v>3283</v>
      </c>
      <c r="K20">
        <f>I13-I11</f>
        <v>558</v>
      </c>
      <c r="M20">
        <v>2</v>
      </c>
      <c r="N20">
        <v>180</v>
      </c>
      <c r="P20" s="21">
        <f>DEGREES(ATAN(J20/K20))</f>
        <v>80.353820520776139</v>
      </c>
      <c r="R20" t="str">
        <f t="shared" ref="R20:R28" si="0">INT(P20) &amp; "° " &amp; INT((P20-INT(P20))*60) &amp; "' " &amp; ROUND((P20-INT(P20))*3600-INT((P20-INT(P20))*60)*60,2) &amp; """"</f>
        <v>80° 21' 13.75"</v>
      </c>
    </row>
    <row r="21" spans="1:18" ht="16.5">
      <c r="A21" s="3" t="s">
        <v>32</v>
      </c>
      <c r="B21" s="32">
        <v>8886.1</v>
      </c>
      <c r="C21" s="32">
        <v>312</v>
      </c>
      <c r="D21" s="31">
        <v>268</v>
      </c>
      <c r="E21" s="31">
        <v>44</v>
      </c>
      <c r="F21" s="32">
        <v>33.299999999999997</v>
      </c>
      <c r="G21" s="31">
        <v>269</v>
      </c>
      <c r="H21" s="33">
        <f>J14-J11</f>
        <v>195</v>
      </c>
      <c r="J21">
        <f>I14-I11</f>
        <v>8884</v>
      </c>
      <c r="K21">
        <f>J14-J11</f>
        <v>195</v>
      </c>
      <c r="M21">
        <v>4</v>
      </c>
      <c r="N21">
        <v>360</v>
      </c>
      <c r="P21" s="21">
        <f>DEGREES(ATAN(J21/K21)) +180</f>
        <v>268.7425840553538</v>
      </c>
      <c r="R21" t="str">
        <f t="shared" si="0"/>
        <v>268° 44' 33.3"</v>
      </c>
    </row>
    <row r="22" spans="1:18" ht="16.5">
      <c r="A22" s="3" t="s">
        <v>33</v>
      </c>
      <c r="B22" s="33">
        <v>2131.6999999999998</v>
      </c>
      <c r="C22" s="32">
        <v>89</v>
      </c>
      <c r="D22" s="31">
        <v>212</v>
      </c>
      <c r="E22" s="31">
        <v>23</v>
      </c>
      <c r="F22" s="32">
        <v>34.299999999999997</v>
      </c>
      <c r="G22" s="31">
        <v>214</v>
      </c>
      <c r="H22" s="33">
        <f>J15-J11</f>
        <v>168</v>
      </c>
      <c r="J22">
        <v>1142</v>
      </c>
      <c r="K22">
        <v>1800</v>
      </c>
      <c r="M22">
        <v>3</v>
      </c>
      <c r="N22">
        <v>180</v>
      </c>
      <c r="P22" s="21">
        <f>DEGREES(ATAN(J22/K22)) +180</f>
        <v>212.39285746085267</v>
      </c>
      <c r="R22" t="str">
        <f t="shared" si="0"/>
        <v>212° 23' 34.29"</v>
      </c>
    </row>
    <row r="23" spans="1:18" ht="16.5">
      <c r="A23" s="3" t="s">
        <v>34</v>
      </c>
      <c r="B23" s="33">
        <v>2358.5100000000002</v>
      </c>
      <c r="C23" s="32">
        <v>100</v>
      </c>
      <c r="D23" s="30">
        <v>1</v>
      </c>
      <c r="E23" s="30">
        <v>24</v>
      </c>
      <c r="F23" s="33">
        <v>32.5</v>
      </c>
      <c r="G23" s="30">
        <v>1</v>
      </c>
      <c r="H23" s="33">
        <f>J12-J13</f>
        <v>98</v>
      </c>
      <c r="J23">
        <v>58</v>
      </c>
      <c r="K23">
        <f>I13-I12</f>
        <v>2358</v>
      </c>
      <c r="M23">
        <v>1</v>
      </c>
      <c r="N23" s="20"/>
      <c r="P23" s="21">
        <f>DEGREES(ATAN(J23/K23))</f>
        <v>1.4090268300371795</v>
      </c>
      <c r="R23" t="str">
        <f t="shared" si="0"/>
        <v>1° 24' 32.5"</v>
      </c>
    </row>
    <row r="24" spans="1:18" ht="16.5">
      <c r="A24" s="3" t="s">
        <v>35</v>
      </c>
      <c r="B24" s="33">
        <v>11676.93</v>
      </c>
      <c r="C24" s="32">
        <v>207</v>
      </c>
      <c r="D24" s="31">
        <v>203</v>
      </c>
      <c r="E24" s="31">
        <v>47</v>
      </c>
      <c r="F24" s="32">
        <v>56.6</v>
      </c>
      <c r="G24" s="31">
        <v>200</v>
      </c>
      <c r="H24" s="33">
        <f>J12-J14</f>
        <v>105</v>
      </c>
      <c r="J24">
        <v>4712</v>
      </c>
      <c r="K24">
        <f>I14-I12</f>
        <v>10684</v>
      </c>
      <c r="M24">
        <v>2</v>
      </c>
      <c r="N24">
        <v>180</v>
      </c>
      <c r="P24" s="21">
        <f t="shared" ref="P24:P27" si="1">DEGREES(ATAN(J24/K24)) +180</f>
        <v>203.7990775738935</v>
      </c>
      <c r="R24" t="str">
        <f t="shared" si="0"/>
        <v>203° 47' 56.68"</v>
      </c>
    </row>
    <row r="25" spans="1:18" ht="16.5">
      <c r="A25" s="3" t="s">
        <v>36</v>
      </c>
      <c r="B25" s="33">
        <v>2199</v>
      </c>
      <c r="C25" s="32">
        <v>86</v>
      </c>
      <c r="D25" s="30">
        <v>90</v>
      </c>
      <c r="E25" s="30">
        <v>0</v>
      </c>
      <c r="F25" s="33">
        <v>0</v>
      </c>
      <c r="G25" s="31">
        <v>90</v>
      </c>
      <c r="H25" s="33">
        <f>J12-J15</f>
        <v>132</v>
      </c>
      <c r="J25">
        <f>H15-H12</f>
        <v>2199</v>
      </c>
      <c r="K25">
        <f>I15-I12</f>
        <v>0</v>
      </c>
      <c r="M25">
        <v>3</v>
      </c>
      <c r="N25">
        <v>180</v>
      </c>
      <c r="P25" s="21">
        <v>90</v>
      </c>
      <c r="R25" t="str">
        <f t="shared" si="0"/>
        <v>90° 0' 0"</v>
      </c>
    </row>
    <row r="26" spans="1:18" ht="16.5">
      <c r="A26" s="3" t="s">
        <v>37</v>
      </c>
      <c r="B26" s="33">
        <v>9595.58</v>
      </c>
      <c r="C26" s="32">
        <v>185</v>
      </c>
      <c r="D26" s="31">
        <v>29</v>
      </c>
      <c r="E26" s="31">
        <v>48</v>
      </c>
      <c r="F26" s="32">
        <v>30.87</v>
      </c>
      <c r="G26" s="31">
        <v>30</v>
      </c>
      <c r="H26" s="33">
        <f>J13-J14</f>
        <v>7</v>
      </c>
      <c r="J26">
        <v>4770</v>
      </c>
      <c r="K26">
        <f>I14-I13</f>
        <v>8326</v>
      </c>
      <c r="M26">
        <v>1</v>
      </c>
      <c r="N26" s="20"/>
      <c r="P26" s="21">
        <f>DEGREES(ATAN(J26/K26))</f>
        <v>29.808574518528822</v>
      </c>
      <c r="R26" t="str">
        <f t="shared" si="0"/>
        <v>29° 48' 30.87"</v>
      </c>
    </row>
    <row r="27" spans="1:18" ht="16.5">
      <c r="A27" s="3" t="s">
        <v>38</v>
      </c>
      <c r="B27" s="33">
        <v>3184.97</v>
      </c>
      <c r="C27" s="32">
        <v>130</v>
      </c>
      <c r="D27" s="31">
        <v>222</v>
      </c>
      <c r="E27" s="31">
        <v>14</v>
      </c>
      <c r="F27" s="32">
        <v>18.95</v>
      </c>
      <c r="G27" s="31">
        <v>222</v>
      </c>
      <c r="H27" s="33">
        <f>J13-J15</f>
        <v>34</v>
      </c>
      <c r="J27">
        <f>H15-H13</f>
        <v>2141</v>
      </c>
      <c r="K27">
        <v>2358</v>
      </c>
      <c r="M27">
        <v>2</v>
      </c>
      <c r="N27">
        <v>180</v>
      </c>
      <c r="P27" s="21">
        <f t="shared" si="1"/>
        <v>222.23859613209473</v>
      </c>
      <c r="R27" t="str">
        <f t="shared" si="0"/>
        <v>222° 14' 18.95"</v>
      </c>
    </row>
    <row r="28" spans="1:18" ht="16.5">
      <c r="A28" s="3" t="s">
        <v>39</v>
      </c>
      <c r="B28" s="33">
        <v>12724.38</v>
      </c>
      <c r="C28" s="32">
        <v>286</v>
      </c>
      <c r="D28" s="31">
        <v>212</v>
      </c>
      <c r="E28" s="31">
        <v>53</v>
      </c>
      <c r="F28" s="32">
        <v>49.25</v>
      </c>
      <c r="G28" s="31">
        <v>214</v>
      </c>
      <c r="H28" s="33">
        <f>J14-J15</f>
        <v>27</v>
      </c>
      <c r="J28">
        <f>H15-H14</f>
        <v>6911</v>
      </c>
      <c r="K28">
        <v>10684</v>
      </c>
      <c r="M28">
        <v>4</v>
      </c>
      <c r="N28">
        <v>360</v>
      </c>
      <c r="P28" s="21">
        <f>DEGREES(ATAN(J28/K28)) +180</f>
        <v>212.8970148924991</v>
      </c>
      <c r="R28" t="str">
        <f t="shared" si="0"/>
        <v>212° 53' 49.25"</v>
      </c>
    </row>
    <row r="30" spans="1:18">
      <c r="A30" s="16"/>
    </row>
    <row r="35" ht="16.5" customHeight="1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G19:G28 D20:D28" xr:uid="{D4E854AA-5C16-4731-9097-B0D18988F7F9}">
      <formula1>0</formula1>
      <formula2>360</formula2>
    </dataValidation>
    <dataValidation type="whole" allowBlank="1" showInputMessage="1" showErrorMessage="1" sqref="C11:C15 F11:F15 E20:E28" xr:uid="{B357DF31-B41D-40A8-A14F-4E5FF3DA982C}">
      <formula1>0</formula1>
      <formula2>60</formula2>
    </dataValidation>
    <dataValidation type="decimal" allowBlank="1" showInputMessage="1" showErrorMessage="1" sqref="G11:G15 D11:D15 F20:F28" xr:uid="{85FD4953-94B4-4015-BDBF-11B4266EF43F}">
      <formula1>0</formula1>
      <formula2>60</formula2>
    </dataValidation>
    <dataValidation type="decimal" allowBlank="1" showInputMessage="1" showErrorMessage="1" sqref="H19:H28 H11:J15 B19:B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2025-03-10T08:20:17Z</dcterms:modified>
  <cp:category/>
  <cp:contentStatus/>
</cp:coreProperties>
</file>